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2"/>
  <workbookPr/>
  <mc:AlternateContent xmlns:mc="http://schemas.openxmlformats.org/markup-compatibility/2006">
    <mc:Choice Requires="x15">
      <x15ac:absPath xmlns:x15ac="http://schemas.microsoft.com/office/spreadsheetml/2010/11/ac" url="D:\USERS\vitkov\Tonery\2022\004\1 výzva\"/>
    </mc:Choice>
  </mc:AlternateContent>
  <xr:revisionPtr revIDLastSave="0" documentId="13_ncr:1_{76B28E61-DE8D-4D6C-86C8-EC4482A270B0}" xr6:coauthVersionLast="36" xr6:coauthVersionMax="47" xr10:uidLastSave="{00000000-0000-0000-0000-000000000000}"/>
  <bookViews>
    <workbookView xWindow="0" yWindow="0" windowWidth="28800" windowHeight="9825" xr2:uid="{00000000-000D-0000-FFFF-FFFF00000000}"/>
  </bookViews>
  <sheets>
    <sheet name="Tonery" sheetId="1" r:id="rId1"/>
  </sheets>
  <definedNames>
    <definedName name="_xlnm.Print_Area" localSheetId="0">Tonery!$B$2:$U$15</definedName>
  </definedNames>
  <calcPr calcId="191029"/>
</workbook>
</file>

<file path=xl/calcChain.xml><?xml version="1.0" encoding="utf-8"?>
<calcChain xmlns="http://schemas.openxmlformats.org/spreadsheetml/2006/main">
  <c r="S9" i="1" l="1"/>
  <c r="T9" i="1"/>
  <c r="S10" i="1"/>
  <c r="T10" i="1"/>
  <c r="S11" i="1"/>
  <c r="T11" i="1"/>
  <c r="P9" i="1"/>
  <c r="P10" i="1"/>
  <c r="P11" i="1"/>
  <c r="T12" i="1"/>
  <c r="S12" i="1"/>
  <c r="P12" i="1"/>
  <c r="T8" i="1"/>
  <c r="S8" i="1"/>
  <c r="P8" i="1"/>
  <c r="T7" i="1"/>
  <c r="S7" i="1"/>
  <c r="P7" i="1"/>
  <c r="Q15" i="1" l="1"/>
  <c r="R15" i="1"/>
</calcChain>
</file>

<file path=xl/sharedStrings.xml><?xml version="1.0" encoding="utf-8"?>
<sst xmlns="http://schemas.openxmlformats.org/spreadsheetml/2006/main" count="64" uniqueCount="48">
  <si>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</si>
  <si>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</si>
  <si>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</si>
  <si>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</si>
  <si>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</si>
  <si>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</si>
  <si>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</si>
  <si>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</si>
  <si>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</si>
  <si>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</si>
  <si>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</si>
  <si>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</si>
  <si>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</si>
  <si>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</si>
  <si>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377 631 332.</t>
  </si>
  <si>
    <t>Požadavek na předložení certifikátu STMC</t>
  </si>
  <si>
    <t>Název</t>
  </si>
  <si>
    <t>Měrná jednotka [MJ]</t>
  </si>
  <si>
    <t>Popis</t>
  </si>
  <si>
    <t>Fakturace</t>
  </si>
  <si>
    <t xml:space="preserve">Financováno
 z projektových finančních prostředků </t>
  </si>
  <si>
    <t>Pokud financováno z projektových prostředků, pak ŘEŠITEL uvede: NÁZEV A ČÍSLO DOTAČNÍHO PROJEKTU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</si>
  <si>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</si>
  <si>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</si>
  <si>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</si>
  <si>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</si>
  <si>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Maximální cena za jednotlivé položky 
 v Kč BEZ DPH</t>
  </si>
  <si>
    <t xml:space="preserve">POZNÁMKA </t>
  </si>
  <si>
    <t>CPV - výběr
TONERY</t>
  </si>
  <si>
    <t>ks</t>
  </si>
  <si>
    <t>NE</t>
  </si>
  <si>
    <t>ANO</t>
  </si>
  <si>
    <t>Příloha č. 2 Kupní smlouvy - technická specifikace
Tonery (II.) 004 - 2022 (kompatibilní)</t>
  </si>
  <si>
    <t>Toner do tiskárny Canon i-SENSYS MF 742Cdw - černý</t>
  </si>
  <si>
    <t>Toner do tiskárny HP Laser Jet 1320, černý</t>
  </si>
  <si>
    <t>Toner do UTAX 4006ci - cyan</t>
  </si>
  <si>
    <t>Samostatná faktura</t>
  </si>
  <si>
    <t>PS - Ilona Mikulášková,
Tel.: 37763 1501,
E-mail: mikulask@ps.zcu.cz</t>
  </si>
  <si>
    <t>Kollárova 19, 
301 00 Plzeň,
Provoz a služby - Správa PS,
místnost KO 223</t>
  </si>
  <si>
    <t>EO - Václava Vlková, 
Tel.: 37763 1146,
E-mail: vlkovav@rek.zcu.cz</t>
  </si>
  <si>
    <t>Univerzitní 8,
301 00 Plzeň,
Rektorát - Ekonomický odbor,
místnost UR 221</t>
  </si>
  <si>
    <t>Toner do tiskárny Canon i-SENSYS MF 742Cdw - červený</t>
  </si>
  <si>
    <t>Toner do tiskárny Canon i-SENSYS MF 742Cdw - modrý</t>
  </si>
  <si>
    <t>Toner do tiskárny Canon i-SENSYS MF 742Cdw - žlutý</t>
  </si>
  <si>
    <t>Originální, nebo kompatibilní toner s čipem splňující podmínky certifikátu STMC. 
Minimální výtěžnost při 5% pokrytí 7 600 stran.</t>
  </si>
  <si>
    <t>Originální, nebo kompatibilní náplň splňující podmínky certifikátu STMC. 
Minimální výtěžnost při 5% pokrytí 2 500 stran.</t>
  </si>
  <si>
    <t>Originální, nebo kompatibilní toner s čipem splňující podmínky certifikátu STMC.  
Minimální výtěžnost při 5% pokrytí 5 900 stran.</t>
  </si>
  <si>
    <t>Originální, nebo kompatibilní náplň splňující podmínky certifikátu STMC.
Minimální výtěžnost 20 000 stran.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</si>
</sst>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0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u/>
      <sz val="12"/>
      <color indexed="2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5" fillId="0" borderId="0"/>
  </cellStyleXfs>
  <cellXfs count="119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0" fillId="0" borderId="0" xfId="0" applyAlignment="1">
      <alignment vertical="top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8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6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horizontal="left" vertical="top" inden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6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2" fillId="2" borderId="3" xfId="0" applyFont="1" applyFill="1" applyBorder="1" applyAlignment="1">
      <alignment horizontal="center" vertical="center" textRotation="90" wrapText="1"/>
    </xf>
    <xf numFmtId="0" fontId="12" fillId="6" borderId="4" xfId="0" applyFont="1" applyFill="1" applyBorder="1" applyAlignment="1">
      <alignment horizontal="center" vertical="center" wrapText="1"/>
    </xf>
    <xf numFmtId="0" fontId="12" fillId="5" borderId="4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3" fontId="0" fillId="3" borderId="7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164" fontId="0" fillId="0" borderId="8" xfId="0" applyNumberFormat="1" applyBorder="1" applyAlignment="1">
      <alignment horizontal="right" vertical="center" indent="1"/>
    </xf>
    <xf numFmtId="0" fontId="0" fillId="3" borderId="7" xfId="0" applyFill="1" applyBorder="1" applyAlignment="1">
      <alignment horizontal="center" vertical="center" wrapText="1"/>
    </xf>
    <xf numFmtId="3" fontId="0" fillId="2" borderId="6" xfId="0" applyNumberFormat="1" applyFill="1" applyBorder="1" applyAlignment="1">
      <alignment horizontal="center" vertical="center" wrapText="1"/>
    </xf>
    <xf numFmtId="164" fontId="0" fillId="0" borderId="7" xfId="0" applyNumberFormat="1" applyBorder="1" applyAlignment="1">
      <alignment horizontal="right" vertical="center" indent="1"/>
    </xf>
    <xf numFmtId="165" fontId="0" fillId="0" borderId="7" xfId="0" applyNumberFormat="1" applyBorder="1" applyAlignment="1">
      <alignment horizontal="right" vertical="center" indent="1"/>
    </xf>
    <xf numFmtId="0" fontId="0" fillId="0" borderId="0" xfId="0" applyAlignment="1">
      <alignment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horizontal="right" vertical="center" indent="1"/>
    </xf>
    <xf numFmtId="0" fontId="12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2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 indent="1"/>
    </xf>
    <xf numFmtId="164" fontId="5" fillId="0" borderId="3" xfId="0" applyNumberFormat="1" applyFont="1" applyBorder="1" applyAlignment="1">
      <alignment horizontal="center" vertical="center"/>
    </xf>
    <xf numFmtId="0" fontId="16" fillId="0" borderId="0" xfId="0" applyFont="1" applyFill="1" applyAlignment="1">
      <alignment vertical="center"/>
    </xf>
    <xf numFmtId="0" fontId="16" fillId="0" borderId="0" xfId="0" applyFont="1" applyFill="1" applyAlignment="1">
      <alignment horizontal="left" vertical="center"/>
    </xf>
    <xf numFmtId="0" fontId="17" fillId="0" borderId="0" xfId="0" applyFont="1" applyAlignment="1">
      <alignment vertical="top" wrapText="1"/>
    </xf>
    <xf numFmtId="0" fontId="19" fillId="0" borderId="0" xfId="0" applyFont="1"/>
    <xf numFmtId="0" fontId="19" fillId="0" borderId="0" xfId="0" applyFont="1" applyAlignment="1">
      <alignment horizontal="center"/>
    </xf>
    <xf numFmtId="0" fontId="9" fillId="0" borderId="0" xfId="0" applyFont="1" applyAlignment="1">
      <alignment vertical="center"/>
    </xf>
    <xf numFmtId="0" fontId="10" fillId="0" borderId="0" xfId="0" applyFont="1" applyBorder="1" applyAlignment="1">
      <alignment vertical="center" wrapText="1"/>
    </xf>
    <xf numFmtId="0" fontId="0" fillId="0" borderId="11" xfId="0" applyBorder="1"/>
    <xf numFmtId="3" fontId="0" fillId="2" borderId="12" xfId="0" applyNumberFormat="1" applyFill="1" applyBorder="1" applyAlignment="1">
      <alignment horizontal="center" vertical="center" wrapText="1"/>
    </xf>
    <xf numFmtId="3" fontId="0" fillId="3" borderId="8" xfId="0" applyNumberFormat="1" applyFill="1" applyBorder="1" applyAlignment="1">
      <alignment horizontal="center" vertical="center" wrapText="1"/>
    </xf>
    <xf numFmtId="0" fontId="4" fillId="4" borderId="8" xfId="0" applyFont="1" applyFill="1" applyBorder="1" applyAlignment="1">
      <alignment horizontal="center" vertical="center"/>
    </xf>
    <xf numFmtId="164" fontId="0" fillId="3" borderId="8" xfId="0" applyNumberFormat="1" applyFill="1" applyBorder="1" applyAlignment="1">
      <alignment horizontal="right" vertical="center" indent="1"/>
    </xf>
    <xf numFmtId="165" fontId="0" fillId="0" borderId="8" xfId="0" applyNumberFormat="1" applyBorder="1" applyAlignment="1">
      <alignment horizontal="right" vertical="center" indent="1"/>
    </xf>
    <xf numFmtId="0" fontId="0" fillId="0" borderId="8" xfId="0" applyBorder="1" applyAlignment="1">
      <alignment horizontal="center" vertical="center"/>
    </xf>
    <xf numFmtId="0" fontId="0" fillId="4" borderId="7" xfId="0" applyFill="1" applyBorder="1" applyAlignment="1">
      <alignment horizontal="center" vertical="center"/>
    </xf>
    <xf numFmtId="164" fontId="0" fillId="3" borderId="7" xfId="0" applyNumberFormat="1" applyFill="1" applyBorder="1" applyAlignment="1">
      <alignment horizontal="right" vertical="center" indent="1"/>
    </xf>
    <xf numFmtId="0" fontId="0" fillId="0" borderId="7" xfId="0" applyBorder="1" applyAlignment="1">
      <alignment horizontal="center" vertical="center"/>
    </xf>
    <xf numFmtId="0" fontId="0" fillId="3" borderId="14" xfId="0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0" fontId="0" fillId="0" borderId="0" xfId="0" applyAlignment="1">
      <alignment horizontal="justify" vertical="center" wrapText="1"/>
    </xf>
    <xf numFmtId="0" fontId="6" fillId="6" borderId="4" xfId="0" applyFont="1" applyFill="1" applyBorder="1" applyAlignment="1">
      <alignment horizontal="center" vertical="center" wrapText="1"/>
    </xf>
    <xf numFmtId="3" fontId="0" fillId="2" borderId="15" xfId="0" applyNumberFormat="1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0" fontId="0" fillId="4" borderId="14" xfId="0" applyFill="1" applyBorder="1" applyAlignment="1">
      <alignment horizontal="center" vertical="center"/>
    </xf>
    <xf numFmtId="0" fontId="2" fillId="3" borderId="14" xfId="0" applyFont="1" applyFill="1" applyBorder="1" applyAlignment="1">
      <alignment horizontal="center" vertical="center" wrapText="1"/>
    </xf>
    <xf numFmtId="164" fontId="0" fillId="0" borderId="14" xfId="0" applyNumberFormat="1" applyBorder="1" applyAlignment="1">
      <alignment horizontal="right" vertical="center" indent="1"/>
    </xf>
    <xf numFmtId="164" fontId="0" fillId="3" borderId="14" xfId="0" applyNumberFormat="1" applyFill="1" applyBorder="1" applyAlignment="1">
      <alignment horizontal="right" vertical="center" indent="1"/>
    </xf>
    <xf numFmtId="165" fontId="0" fillId="0" borderId="14" xfId="0" applyNumberFormat="1" applyBorder="1" applyAlignment="1">
      <alignment horizontal="right" vertical="center" indent="1"/>
    </xf>
    <xf numFmtId="0" fontId="0" fillId="0" borderId="14" xfId="0" applyBorder="1" applyAlignment="1">
      <alignment horizontal="center" vertical="center"/>
    </xf>
    <xf numFmtId="3" fontId="0" fillId="2" borderId="16" xfId="0" applyNumberFormat="1" applyFill="1" applyBorder="1" applyAlignment="1">
      <alignment horizontal="center" vertical="center" wrapText="1"/>
    </xf>
    <xf numFmtId="3" fontId="0" fillId="3" borderId="17" xfId="0" applyNumberForma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0" fillId="4" borderId="17" xfId="0" applyFill="1" applyBorder="1" applyAlignment="1">
      <alignment horizontal="center" vertical="center"/>
    </xf>
    <xf numFmtId="164" fontId="0" fillId="0" borderId="17" xfId="0" applyNumberFormat="1" applyBorder="1" applyAlignment="1">
      <alignment horizontal="right" vertical="center" indent="1"/>
    </xf>
    <xf numFmtId="164" fontId="0" fillId="3" borderId="17" xfId="0" applyNumberFormat="1" applyFill="1" applyBorder="1" applyAlignment="1">
      <alignment horizontal="right" vertical="center" indent="1"/>
    </xf>
    <xf numFmtId="165" fontId="0" fillId="0" borderId="17" xfId="0" applyNumberFormat="1" applyBorder="1" applyAlignment="1">
      <alignment horizontal="right" vertical="center" indent="1"/>
    </xf>
    <xf numFmtId="0" fontId="0" fillId="0" borderId="17" xfId="0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 wrapText="1"/>
    </xf>
    <xf numFmtId="0" fontId="2" fillId="3" borderId="17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vertical="center" wrapText="1"/>
    </xf>
    <xf numFmtId="0" fontId="2" fillId="3" borderId="7" xfId="0" applyFont="1" applyFill="1" applyBorder="1" applyAlignment="1">
      <alignment vertical="center" wrapText="1"/>
    </xf>
    <xf numFmtId="0" fontId="2" fillId="3" borderId="17" xfId="0" applyFont="1" applyFill="1" applyBorder="1" applyAlignment="1">
      <alignment vertical="center" wrapText="1"/>
    </xf>
    <xf numFmtId="0" fontId="2" fillId="3" borderId="14" xfId="0" applyFont="1" applyFill="1" applyBorder="1" applyAlignment="1">
      <alignment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164" fontId="5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8" fillId="2" borderId="0" xfId="0" applyFont="1" applyFill="1" applyAlignment="1">
      <alignment horizontal="left" vertical="center" wrapText="1"/>
    </xf>
    <xf numFmtId="0" fontId="18" fillId="2" borderId="0" xfId="0" applyFont="1" applyFill="1" applyAlignment="1">
      <alignment horizontal="left" vertical="center"/>
    </xf>
    <xf numFmtId="0" fontId="6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6" fillId="3" borderId="9" xfId="0" applyFon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13" fillId="5" borderId="8" xfId="0" applyFont="1" applyFill="1" applyBorder="1" applyAlignment="1" applyProtection="1">
      <alignment horizontal="left" vertical="center" wrapText="1" indent="1"/>
      <protection locked="0"/>
    </xf>
    <xf numFmtId="0" fontId="13" fillId="5" borderId="7" xfId="0" applyFont="1" applyFill="1" applyBorder="1" applyAlignment="1" applyProtection="1">
      <alignment horizontal="left" vertical="center" wrapText="1" indent="1"/>
      <protection locked="0"/>
    </xf>
    <xf numFmtId="0" fontId="13" fillId="5" borderId="17" xfId="0" applyFont="1" applyFill="1" applyBorder="1" applyAlignment="1" applyProtection="1">
      <alignment horizontal="left" vertical="center" wrapText="1" indent="1"/>
      <protection locked="0"/>
    </xf>
    <xf numFmtId="0" fontId="13" fillId="5" borderId="14" xfId="0" applyFont="1" applyFill="1" applyBorder="1" applyAlignment="1" applyProtection="1">
      <alignment horizontal="left" vertical="center" wrapText="1" indent="1"/>
      <protection locked="0"/>
    </xf>
    <xf numFmtId="164" fontId="13" fillId="5" borderId="8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5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5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5" borderId="14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0"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V162"/>
  <sheetViews>
    <sheetView tabSelected="1" topLeftCell="A7" zoomScaleNormal="100" workbookViewId="0">
      <selection activeCell="G7" sqref="G7:G12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62.28515625" style="1" customWidth="1"/>
    <col min="4" max="4" width="9.7109375" style="2" bestFit="1" customWidth="1"/>
    <col min="5" max="5" width="9" style="3" bestFit="1" customWidth="1"/>
    <col min="6" max="6" width="81.85546875" style="1" customWidth="1"/>
    <col min="7" max="7" width="29.5703125" style="1" bestFit="1" customWidth="1"/>
    <col min="8" max="8" width="29.5703125" style="1" customWidth="1"/>
    <col min="9" max="9" width="20.5703125" style="1" bestFit="1" customWidth="1"/>
    <col min="10" max="10" width="19" style="1" bestFit="1" customWidth="1"/>
    <col min="11" max="11" width="27.42578125" style="5" hidden="1" customWidth="1"/>
    <col min="12" max="12" width="23" style="5" hidden="1" customWidth="1"/>
    <col min="13" max="13" width="38" style="5" customWidth="1"/>
    <col min="14" max="14" width="40.7109375" style="5" customWidth="1"/>
    <col min="15" max="15" width="25.7109375" style="1" customWidth="1"/>
    <col min="16" max="16" width="17.7109375" style="1" hidden="1" customWidth="1"/>
    <col min="17" max="17" width="20.7109375" style="5" bestFit="1" customWidth="1"/>
    <col min="18" max="18" width="23.7109375" style="5" customWidth="1"/>
    <col min="19" max="19" width="20.7109375" style="5" bestFit="1" customWidth="1"/>
    <col min="20" max="20" width="19.7109375" style="5" bestFit="1" customWidth="1"/>
    <col min="21" max="21" width="11.5703125" style="5" hidden="1" customWidth="1"/>
    <col min="22" max="22" width="46.28515625" style="4" customWidth="1"/>
    <col min="23" max="16384" width="9.140625" style="5"/>
  </cols>
  <sheetData>
    <row r="1" spans="2:22" ht="42" customHeight="1" x14ac:dyDescent="0.25">
      <c r="B1" s="96" t="s">
        <v>32</v>
      </c>
      <c r="C1" s="97"/>
      <c r="D1" s="42"/>
      <c r="E1" s="43"/>
    </row>
    <row r="2" spans="2:22" ht="18.75" customHeight="1" x14ac:dyDescent="0.25">
      <c r="B2" s="10"/>
      <c r="C2" s="5"/>
      <c r="D2" s="10"/>
      <c r="E2" s="11"/>
      <c r="F2" s="6"/>
      <c r="G2" s="47"/>
      <c r="H2" s="47"/>
      <c r="I2" s="47"/>
      <c r="J2" s="12"/>
      <c r="O2" s="6"/>
      <c r="P2" s="6"/>
      <c r="Q2" s="7"/>
      <c r="R2" s="7"/>
      <c r="T2" s="7"/>
      <c r="U2" s="8"/>
      <c r="V2" s="9"/>
    </row>
    <row r="3" spans="2:22" ht="18" customHeight="1" x14ac:dyDescent="0.25">
      <c r="B3" s="15"/>
      <c r="C3" s="13" t="s">
        <v>0</v>
      </c>
      <c r="D3" s="14"/>
      <c r="E3" s="14"/>
      <c r="F3" s="14"/>
      <c r="G3" s="48"/>
      <c r="H3" s="48"/>
      <c r="I3" s="48"/>
      <c r="J3" s="48"/>
      <c r="K3" s="48"/>
      <c r="L3" s="48"/>
      <c r="M3" s="48"/>
      <c r="N3" s="7"/>
      <c r="O3" s="44"/>
      <c r="P3" s="44"/>
      <c r="Q3" s="44"/>
      <c r="R3" s="44"/>
      <c r="S3" s="44"/>
      <c r="T3" s="44"/>
    </row>
    <row r="4" spans="2:22" ht="18" customHeight="1" thickBot="1" x14ac:dyDescent="0.3">
      <c r="B4" s="16"/>
      <c r="C4" s="17" t="s">
        <v>1</v>
      </c>
      <c r="D4" s="14"/>
      <c r="E4" s="14"/>
      <c r="F4" s="14"/>
      <c r="G4" s="14"/>
      <c r="H4" s="14"/>
      <c r="I4" s="7"/>
      <c r="J4" s="7"/>
      <c r="K4" s="7"/>
      <c r="L4" s="7"/>
      <c r="M4" s="7"/>
      <c r="N4" s="7"/>
      <c r="O4" s="6"/>
      <c r="P4" s="6"/>
      <c r="Q4" s="7"/>
      <c r="R4" s="7"/>
      <c r="T4" s="7"/>
    </row>
    <row r="5" spans="2:22" ht="34.5" customHeight="1" thickBot="1" x14ac:dyDescent="0.3">
      <c r="B5" s="18"/>
      <c r="C5" s="19"/>
      <c r="D5" s="20"/>
      <c r="E5" s="20"/>
      <c r="F5" s="6"/>
      <c r="G5" s="21" t="s">
        <v>2</v>
      </c>
      <c r="H5" s="6"/>
      <c r="I5" s="6"/>
      <c r="J5" s="5"/>
      <c r="N5" s="22"/>
      <c r="O5" s="22"/>
      <c r="P5" s="5"/>
      <c r="R5" s="21" t="s">
        <v>2</v>
      </c>
      <c r="U5" s="12"/>
      <c r="V5" s="5"/>
    </row>
    <row r="6" spans="2:22" ht="102.75" customHeight="1" thickTop="1" thickBot="1" x14ac:dyDescent="0.3">
      <c r="B6" s="23" t="s">
        <v>3</v>
      </c>
      <c r="C6" s="24" t="s">
        <v>16</v>
      </c>
      <c r="D6" s="24" t="s">
        <v>4</v>
      </c>
      <c r="E6" s="24" t="s">
        <v>17</v>
      </c>
      <c r="F6" s="24" t="s">
        <v>18</v>
      </c>
      <c r="G6" s="25" t="s">
        <v>5</v>
      </c>
      <c r="H6" s="24" t="s">
        <v>15</v>
      </c>
      <c r="I6" s="24" t="s">
        <v>19</v>
      </c>
      <c r="J6" s="24" t="s">
        <v>20</v>
      </c>
      <c r="K6" s="24" t="s">
        <v>21</v>
      </c>
      <c r="L6" s="24" t="s">
        <v>22</v>
      </c>
      <c r="M6" s="66" t="s">
        <v>23</v>
      </c>
      <c r="N6" s="24" t="s">
        <v>24</v>
      </c>
      <c r="O6" s="24" t="s">
        <v>25</v>
      </c>
      <c r="P6" s="24" t="s">
        <v>26</v>
      </c>
      <c r="Q6" s="24" t="s">
        <v>6</v>
      </c>
      <c r="R6" s="26" t="s">
        <v>7</v>
      </c>
      <c r="S6" s="66" t="s">
        <v>8</v>
      </c>
      <c r="T6" s="66" t="s">
        <v>9</v>
      </c>
      <c r="U6" s="24" t="s">
        <v>27</v>
      </c>
      <c r="V6" s="24" t="s">
        <v>28</v>
      </c>
    </row>
    <row r="7" spans="2:22" ht="64.5" customHeight="1" thickTop="1" x14ac:dyDescent="0.25">
      <c r="B7" s="50">
        <v>1</v>
      </c>
      <c r="C7" s="61" t="s">
        <v>33</v>
      </c>
      <c r="D7" s="51">
        <v>2</v>
      </c>
      <c r="E7" s="28" t="s">
        <v>29</v>
      </c>
      <c r="F7" s="85" t="s">
        <v>44</v>
      </c>
      <c r="G7" s="111"/>
      <c r="H7" s="52" t="s">
        <v>31</v>
      </c>
      <c r="I7" s="89" t="s">
        <v>36</v>
      </c>
      <c r="J7" s="108" t="s">
        <v>30</v>
      </c>
      <c r="K7" s="108"/>
      <c r="L7" s="108"/>
      <c r="M7" s="89" t="s">
        <v>37</v>
      </c>
      <c r="N7" s="89" t="s">
        <v>38</v>
      </c>
      <c r="O7" s="105">
        <v>21</v>
      </c>
      <c r="P7" s="29">
        <f t="shared" ref="P7:P12" si="0">D7*Q7</f>
        <v>4000</v>
      </c>
      <c r="Q7" s="53">
        <v>2000</v>
      </c>
      <c r="R7" s="115"/>
      <c r="S7" s="54">
        <f t="shared" ref="S7:S12" si="1">D7*R7</f>
        <v>0</v>
      </c>
      <c r="T7" s="55" t="str">
        <f t="shared" ref="T7:T12" si="2">IF(ISNUMBER(R7), IF(R7&gt;Q7,"NEVYHOVUJE","VYHOVUJE")," ")</f>
        <v xml:space="preserve"> </v>
      </c>
      <c r="U7" s="108"/>
      <c r="V7" s="108" t="s">
        <v>10</v>
      </c>
    </row>
    <row r="8" spans="2:22" ht="64.5" customHeight="1" x14ac:dyDescent="0.25">
      <c r="B8" s="31">
        <v>2</v>
      </c>
      <c r="C8" s="63" t="s">
        <v>34</v>
      </c>
      <c r="D8" s="27">
        <v>2</v>
      </c>
      <c r="E8" s="30" t="s">
        <v>29</v>
      </c>
      <c r="F8" s="86" t="s">
        <v>45</v>
      </c>
      <c r="G8" s="112"/>
      <c r="H8" s="56" t="s">
        <v>31</v>
      </c>
      <c r="I8" s="103"/>
      <c r="J8" s="109"/>
      <c r="K8" s="109"/>
      <c r="L8" s="109"/>
      <c r="M8" s="90"/>
      <c r="N8" s="90"/>
      <c r="O8" s="106"/>
      <c r="P8" s="32">
        <f t="shared" si="0"/>
        <v>1600</v>
      </c>
      <c r="Q8" s="57">
        <v>800</v>
      </c>
      <c r="R8" s="116"/>
      <c r="S8" s="33">
        <f t="shared" si="1"/>
        <v>0</v>
      </c>
      <c r="T8" s="58" t="str">
        <f t="shared" si="2"/>
        <v xml:space="preserve"> </v>
      </c>
      <c r="U8" s="109"/>
      <c r="V8" s="109"/>
    </row>
    <row r="9" spans="2:22" ht="64.5" customHeight="1" x14ac:dyDescent="0.25">
      <c r="B9" s="31">
        <v>3</v>
      </c>
      <c r="C9" s="83" t="s">
        <v>41</v>
      </c>
      <c r="D9" s="27">
        <v>1</v>
      </c>
      <c r="E9" s="30" t="s">
        <v>29</v>
      </c>
      <c r="F9" s="86" t="s">
        <v>46</v>
      </c>
      <c r="G9" s="112"/>
      <c r="H9" s="56" t="s">
        <v>31</v>
      </c>
      <c r="I9" s="103"/>
      <c r="J9" s="109"/>
      <c r="K9" s="109"/>
      <c r="L9" s="109"/>
      <c r="M9" s="90"/>
      <c r="N9" s="90"/>
      <c r="O9" s="106"/>
      <c r="P9" s="32">
        <f t="shared" si="0"/>
        <v>2000</v>
      </c>
      <c r="Q9" s="57">
        <v>2000</v>
      </c>
      <c r="R9" s="116"/>
      <c r="S9" s="33">
        <f t="shared" ref="S9:S11" si="3">D9*R9</f>
        <v>0</v>
      </c>
      <c r="T9" s="58" t="str">
        <f t="shared" ref="T9:T11" si="4">IF(ISNUMBER(R9), IF(R9&gt;Q9,"NEVYHOVUJE","VYHOVUJE")," ")</f>
        <v xml:space="preserve"> </v>
      </c>
      <c r="U9" s="109"/>
      <c r="V9" s="109"/>
    </row>
    <row r="10" spans="2:22" ht="64.5" customHeight="1" x14ac:dyDescent="0.25">
      <c r="B10" s="31">
        <v>4</v>
      </c>
      <c r="C10" s="83" t="s">
        <v>42</v>
      </c>
      <c r="D10" s="27">
        <v>1</v>
      </c>
      <c r="E10" s="30" t="s">
        <v>29</v>
      </c>
      <c r="F10" s="86" t="s">
        <v>46</v>
      </c>
      <c r="G10" s="112"/>
      <c r="H10" s="56" t="s">
        <v>31</v>
      </c>
      <c r="I10" s="103"/>
      <c r="J10" s="109"/>
      <c r="K10" s="109"/>
      <c r="L10" s="109"/>
      <c r="M10" s="90"/>
      <c r="N10" s="90"/>
      <c r="O10" s="106"/>
      <c r="P10" s="32">
        <f t="shared" si="0"/>
        <v>2000</v>
      </c>
      <c r="Q10" s="57">
        <v>2000</v>
      </c>
      <c r="R10" s="116"/>
      <c r="S10" s="33">
        <f t="shared" si="3"/>
        <v>0</v>
      </c>
      <c r="T10" s="58" t="str">
        <f t="shared" si="4"/>
        <v xml:space="preserve"> </v>
      </c>
      <c r="U10" s="109"/>
      <c r="V10" s="109"/>
    </row>
    <row r="11" spans="2:22" ht="64.5" customHeight="1" thickBot="1" x14ac:dyDescent="0.3">
      <c r="B11" s="75">
        <v>5</v>
      </c>
      <c r="C11" s="84" t="s">
        <v>43</v>
      </c>
      <c r="D11" s="76">
        <v>1</v>
      </c>
      <c r="E11" s="77" t="s">
        <v>29</v>
      </c>
      <c r="F11" s="87" t="s">
        <v>46</v>
      </c>
      <c r="G11" s="113"/>
      <c r="H11" s="78" t="s">
        <v>31</v>
      </c>
      <c r="I11" s="104"/>
      <c r="J11" s="110"/>
      <c r="K11" s="110"/>
      <c r="L11" s="110"/>
      <c r="M11" s="91"/>
      <c r="N11" s="91"/>
      <c r="O11" s="107"/>
      <c r="P11" s="79">
        <f t="shared" si="0"/>
        <v>2000</v>
      </c>
      <c r="Q11" s="80">
        <v>2000</v>
      </c>
      <c r="R11" s="117"/>
      <c r="S11" s="81">
        <f t="shared" si="3"/>
        <v>0</v>
      </c>
      <c r="T11" s="82" t="str">
        <f t="shared" si="4"/>
        <v xml:space="preserve"> </v>
      </c>
      <c r="U11" s="110"/>
      <c r="V11" s="110"/>
    </row>
    <row r="12" spans="2:22" ht="83.25" customHeight="1" thickBot="1" x14ac:dyDescent="0.3">
      <c r="B12" s="67">
        <v>6</v>
      </c>
      <c r="C12" s="62" t="s">
        <v>35</v>
      </c>
      <c r="D12" s="68">
        <v>1</v>
      </c>
      <c r="E12" s="59" t="s">
        <v>29</v>
      </c>
      <c r="F12" s="88" t="s">
        <v>47</v>
      </c>
      <c r="G12" s="114"/>
      <c r="H12" s="69" t="s">
        <v>31</v>
      </c>
      <c r="I12" s="70" t="s">
        <v>36</v>
      </c>
      <c r="J12" s="59" t="s">
        <v>30</v>
      </c>
      <c r="K12" s="59"/>
      <c r="L12" s="59"/>
      <c r="M12" s="70" t="s">
        <v>39</v>
      </c>
      <c r="N12" s="70" t="s">
        <v>40</v>
      </c>
      <c r="O12" s="60">
        <v>21</v>
      </c>
      <c r="P12" s="71">
        <f t="shared" si="0"/>
        <v>3700</v>
      </c>
      <c r="Q12" s="72">
        <v>3700</v>
      </c>
      <c r="R12" s="118"/>
      <c r="S12" s="73">
        <f t="shared" si="1"/>
        <v>0</v>
      </c>
      <c r="T12" s="74" t="str">
        <f t="shared" si="2"/>
        <v xml:space="preserve"> </v>
      </c>
      <c r="U12" s="59"/>
      <c r="V12" s="59" t="s">
        <v>10</v>
      </c>
    </row>
    <row r="13" spans="2:22" ht="13.5" customHeight="1" thickTop="1" thickBot="1" x14ac:dyDescent="0.3">
      <c r="C13" s="5"/>
      <c r="D13" s="5"/>
      <c r="E13" s="5"/>
      <c r="F13" s="5"/>
      <c r="G13" s="5"/>
      <c r="H13" s="5"/>
      <c r="I13" s="5"/>
      <c r="J13" s="5"/>
      <c r="O13" s="5"/>
      <c r="P13" s="5"/>
      <c r="S13" s="49"/>
    </row>
    <row r="14" spans="2:22" ht="60.75" customHeight="1" thickTop="1" thickBot="1" x14ac:dyDescent="0.3">
      <c r="B14" s="98" t="s">
        <v>11</v>
      </c>
      <c r="C14" s="99"/>
      <c r="D14" s="99"/>
      <c r="E14" s="99"/>
      <c r="F14" s="99"/>
      <c r="G14" s="99"/>
      <c r="H14" s="65"/>
      <c r="I14" s="34"/>
      <c r="J14" s="34"/>
      <c r="K14" s="34"/>
      <c r="L14" s="35"/>
      <c r="M14" s="12"/>
      <c r="N14" s="12"/>
      <c r="O14" s="36"/>
      <c r="P14" s="36"/>
      <c r="Q14" s="37" t="s">
        <v>12</v>
      </c>
      <c r="R14" s="100" t="s">
        <v>13</v>
      </c>
      <c r="S14" s="101"/>
      <c r="T14" s="102"/>
      <c r="U14" s="22"/>
      <c r="V14" s="38"/>
    </row>
    <row r="15" spans="2:22" ht="33" customHeight="1" thickTop="1" thickBot="1" x14ac:dyDescent="0.3">
      <c r="B15" s="92" t="s">
        <v>14</v>
      </c>
      <c r="C15" s="92"/>
      <c r="D15" s="92"/>
      <c r="E15" s="92"/>
      <c r="F15" s="92"/>
      <c r="G15" s="92"/>
      <c r="H15" s="64"/>
      <c r="I15" s="39"/>
      <c r="L15" s="10"/>
      <c r="M15" s="10"/>
      <c r="N15" s="10"/>
      <c r="O15" s="40"/>
      <c r="P15" s="40"/>
      <c r="Q15" s="41">
        <f>SUM(P7:P12)</f>
        <v>15300</v>
      </c>
      <c r="R15" s="93">
        <f>SUM(S7:S12)</f>
        <v>0</v>
      </c>
      <c r="S15" s="94"/>
      <c r="T15" s="95"/>
    </row>
    <row r="16" spans="2:22" ht="14.25" customHeight="1" thickTop="1" x14ac:dyDescent="0.25">
      <c r="B16" s="45"/>
    </row>
    <row r="17" spans="2:3" ht="14.25" customHeight="1" x14ac:dyDescent="0.25">
      <c r="B17" s="46"/>
      <c r="C17" s="45"/>
    </row>
    <row r="18" spans="2:3" ht="14.25" customHeight="1" x14ac:dyDescent="0.25"/>
    <row r="19" spans="2:3" ht="14.25" customHeight="1" x14ac:dyDescent="0.25"/>
    <row r="20" spans="2:3" ht="14.25" customHeight="1" x14ac:dyDescent="0.25"/>
    <row r="21" spans="2:3" ht="14.25" customHeight="1" x14ac:dyDescent="0.25"/>
    <row r="22" spans="2:3" ht="14.25" customHeight="1" x14ac:dyDescent="0.25"/>
    <row r="23" spans="2:3" ht="14.25" customHeight="1" x14ac:dyDescent="0.25"/>
    <row r="24" spans="2:3" ht="14.25" customHeight="1" x14ac:dyDescent="0.25"/>
    <row r="25" spans="2:3" ht="14.25" customHeight="1" x14ac:dyDescent="0.25"/>
    <row r="26" spans="2:3" ht="14.25" customHeight="1" x14ac:dyDescent="0.25"/>
    <row r="27" spans="2:3" ht="14.25" customHeight="1" x14ac:dyDescent="0.25"/>
    <row r="28" spans="2:3" ht="14.25" customHeight="1" x14ac:dyDescent="0.25"/>
    <row r="29" spans="2:3" ht="14.25" customHeight="1" x14ac:dyDescent="0.25"/>
    <row r="30" spans="2:3" ht="14.25" customHeight="1" x14ac:dyDescent="0.25"/>
    <row r="31" spans="2:3" ht="14.25" customHeight="1" x14ac:dyDescent="0.25"/>
    <row r="32" spans="2:3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</sheetData>
  <sheetProtection algorithmName="SHA-512" hashValue="Pf5oYoBcocBw6JgPRQmKtgCwyQqFyu5e1x2dkNNc7ywxZfxP0ucgxdy3Zr1nN9Kllqkq5szjsJwkEfP/+l4KAQ==" saltValue="Fa0mZNjRF29jPqUr3X9PWw==" spinCount="100000" sheet="1" objects="1" scenarios="1"/>
  <mergeCells count="14">
    <mergeCell ref="V7:V11"/>
    <mergeCell ref="U7:U11"/>
    <mergeCell ref="M7:M11"/>
    <mergeCell ref="N7:N11"/>
    <mergeCell ref="B15:G15"/>
    <mergeCell ref="R15:T15"/>
    <mergeCell ref="B1:C1"/>
    <mergeCell ref="B14:G14"/>
    <mergeCell ref="R14:T14"/>
    <mergeCell ref="I7:I11"/>
    <mergeCell ref="O7:O11"/>
    <mergeCell ref="J7:J11"/>
    <mergeCell ref="K7:K11"/>
    <mergeCell ref="L7:L11"/>
  </mergeCells>
  <conditionalFormatting sqref="B7:B12 D7:D12">
    <cfRule type="containsBlanks" dxfId="9" priority="55">
      <formula>LEN(TRIM(B7))=0</formula>
    </cfRule>
  </conditionalFormatting>
  <conditionalFormatting sqref="B7:B12">
    <cfRule type="cellIs" dxfId="8" priority="50" operator="greaterThanOrEqual">
      <formula>1</formula>
    </cfRule>
  </conditionalFormatting>
  <conditionalFormatting sqref="T7:T12">
    <cfRule type="cellIs" dxfId="7" priority="47" operator="equal">
      <formula>"VYHOVUJE"</formula>
    </cfRule>
  </conditionalFormatting>
  <conditionalFormatting sqref="T7:T12">
    <cfRule type="cellIs" dxfId="6" priority="46" operator="equal">
      <formula>"NEVYHOVUJE"</formula>
    </cfRule>
  </conditionalFormatting>
  <conditionalFormatting sqref="G7:G12 R7:R12">
    <cfRule type="containsBlanks" dxfId="5" priority="27">
      <formula>LEN(TRIM(G7))=0</formula>
    </cfRule>
  </conditionalFormatting>
  <conditionalFormatting sqref="G7:G12 R7:R12">
    <cfRule type="notContainsBlanks" dxfId="4" priority="25">
      <formula>LEN(TRIM(G7))&gt;0</formula>
    </cfRule>
  </conditionalFormatting>
  <conditionalFormatting sqref="G7:G12 R7:R12">
    <cfRule type="notContainsBlanks" dxfId="3" priority="24">
      <formula>LEN(TRIM(G7))&gt;0</formula>
    </cfRule>
  </conditionalFormatting>
  <conditionalFormatting sqref="G7:G12">
    <cfRule type="notContainsBlanks" dxfId="2" priority="23">
      <formula>LEN(TRIM(G7))&gt;0</formula>
    </cfRule>
  </conditionalFormatting>
  <conditionalFormatting sqref="H7:H12">
    <cfRule type="containsBlanks" dxfId="1" priority="1">
      <formula>LEN(TRIM(H7))=0</formula>
    </cfRule>
  </conditionalFormatting>
  <conditionalFormatting sqref="H7:H12">
    <cfRule type="notContainsBlanks" dxfId="0" priority="2">
      <formula>LEN(TRIM(H7))&gt;0</formula>
    </cfRule>
  </conditionalFormatting>
  <dataValidations count="3">
    <dataValidation type="list" showInputMessage="1" showErrorMessage="1" sqref="E7:E12" xr:uid="{00000000-0002-0000-0000-000000000000}">
      <formula1>"ks,bal,sada,"</formula1>
    </dataValidation>
    <dataValidation type="list" showInputMessage="1" showErrorMessage="1" sqref="H7:H12 J7" xr:uid="{00000000-0002-0000-0000-000001000000}">
      <formula1>"ANO,NE"</formula1>
    </dataValidation>
    <dataValidation type="list" allowBlank="1" showInputMessage="1" showErrorMessage="1" sqref="J12" xr:uid="{F9415D05-BC58-48C2-8323-A7EE9528223C}">
      <formula1>"ANO,NE"</formula1>
    </dataValidation>
  </dataValidations>
  <pageMargins left="0.19685039370078741" right="0.19685039370078741" top="0.78740157480314965" bottom="0.78740157480314965" header="0.31496062992125984" footer="0.31496062992125984"/>
  <pageSetup paperSize="9" scale="33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revision>1</cp:revision>
  <cp:lastPrinted>2022-01-31T07:16:47Z</cp:lastPrinted>
  <dcterms:created xsi:type="dcterms:W3CDTF">2014-03-05T12:43:32Z</dcterms:created>
  <dcterms:modified xsi:type="dcterms:W3CDTF">2022-02-07T08:53:21Z</dcterms:modified>
</cp:coreProperties>
</file>